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ANITA\Documentos\01_IST Andrés F. Córdova\03_DOCENCIA\08_APOYO TECNOLOGÍA DEL ACERO Y METALMECÁNICA\"/>
    </mc:Choice>
  </mc:AlternateContent>
  <xr:revisionPtr revIDLastSave="0" documentId="13_ncr:1_{3B0B9D7F-02C7-4BAE-A4DF-1D1CF1C88CB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aracterísticas de pernos" sheetId="2" r:id="rId1"/>
    <sheet name="Resistencia en pernos" sheetId="1" r:id="rId2"/>
    <sheet name="EJERCICIO DE APLICACIÓN 01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4" i="3" l="1"/>
  <c r="O65" i="3" s="1"/>
  <c r="E33" i="3"/>
  <c r="O40" i="3" l="1"/>
  <c r="O45" i="3" s="1"/>
  <c r="K13" i="3"/>
  <c r="M42" i="3"/>
  <c r="N39" i="3" s="1"/>
  <c r="K42" i="3"/>
  <c r="P66" i="3"/>
  <c r="D34" i="3"/>
  <c r="F35" i="3" l="1"/>
  <c r="G36" i="3"/>
  <c r="P46" i="3"/>
</calcChain>
</file>

<file path=xl/sharedStrings.xml><?xml version="1.0" encoding="utf-8"?>
<sst xmlns="http://schemas.openxmlformats.org/spreadsheetml/2006/main" count="62" uniqueCount="40">
  <si>
    <t>TAMAÑO DE AGUJERO</t>
  </si>
  <si>
    <t>DISTANCIAS TORNILLOS-BORDE</t>
  </si>
  <si>
    <t>RESISTENCIA DE PERNOS</t>
  </si>
  <si>
    <t>RESISTENCIA A CORTANTE DE PERNOS</t>
  </si>
  <si>
    <t>RESISTENCIA AL APLASTAMIENTO DE PERNOS</t>
  </si>
  <si>
    <t xml:space="preserve">Para los tornillos A325, los valores son 54 klb/plg2 si las cuerdas no están excluidas de los planos de cortante y 68 klb/plg2 si las cuerdas están excluidas. (Los valores son 68 klb/plg2 y 84 klb/plg2, respectivamente, para tornillos A490.) Si un tornillo se encuentra sometido a cortante doble, se considera que su resistencia al cortante es igual al doble de su valor en cortante simple
</t>
  </si>
  <si>
    <t>es de 0.75</t>
  </si>
  <si>
    <r>
      <t xml:space="preserve">Recuerde </t>
    </r>
    <r>
      <rPr>
        <b/>
        <sz val="11"/>
        <color theme="1"/>
        <rFont val="Calibri"/>
        <family val="2"/>
        <scheme val="minor"/>
      </rPr>
      <t xml:space="preserve">método ASD: </t>
    </r>
    <r>
      <rPr>
        <sz val="11"/>
        <color theme="1"/>
        <rFont val="Calibri"/>
        <family val="2"/>
        <scheme val="minor"/>
      </rPr>
      <t>Resistencia permisible Pn/2</t>
    </r>
  </si>
  <si>
    <r>
      <rPr>
        <b/>
        <sz val="11"/>
        <color theme="1"/>
        <rFont val="Calibri"/>
        <family val="2"/>
        <scheme val="minor"/>
      </rPr>
      <t xml:space="preserve">LRFD: </t>
    </r>
    <r>
      <rPr>
        <sz val="11"/>
        <color theme="1"/>
        <rFont val="Calibri"/>
        <family val="2"/>
        <scheme val="minor"/>
      </rPr>
      <t xml:space="preserve">Resistencia de diseño -última donde </t>
    </r>
  </si>
  <si>
    <t>1) ANÁLISIS DE PARTES CONECTADAS</t>
  </si>
  <si>
    <t>2) ANÁLISIS DE PERNOS</t>
  </si>
  <si>
    <t>Fy (placa)</t>
  </si>
  <si>
    <t>A36</t>
  </si>
  <si>
    <t>36 ksi</t>
  </si>
  <si>
    <t>Ag (area burta - placa)</t>
  </si>
  <si>
    <t>L*t</t>
  </si>
  <si>
    <t>plg2</t>
  </si>
  <si>
    <t xml:space="preserve">LRFD </t>
  </si>
  <si>
    <t>Fi es de 0.9</t>
  </si>
  <si>
    <t>Resistencia de diseño=</t>
  </si>
  <si>
    <t>Resistencia nominal Pn=</t>
  </si>
  <si>
    <t>klb/plg2</t>
  </si>
  <si>
    <t>ASD</t>
  </si>
  <si>
    <t>Factor admisible es 1.67</t>
  </si>
  <si>
    <t>Resistencia permisible=</t>
  </si>
  <si>
    <t>klb</t>
  </si>
  <si>
    <t>Fnv (perno)</t>
  </si>
  <si>
    <t>A325</t>
  </si>
  <si>
    <t>cuerdas excluidas</t>
  </si>
  <si>
    <t>Ap (perno)</t>
  </si>
  <si>
    <t>Resistencia nominal Rn=</t>
  </si>
  <si>
    <t>Fi es de 0.75</t>
  </si>
  <si>
    <t>Factor admisible es 2.00</t>
  </si>
  <si>
    <t>Aplastamiento en el borde la perforación</t>
  </si>
  <si>
    <t>Desgarramiento por efecto de los pernos</t>
  </si>
  <si>
    <t>Distancia menor de tornillos</t>
  </si>
  <si>
    <t>o</t>
  </si>
  <si>
    <t>plg</t>
  </si>
  <si>
    <t>Agujero estándar</t>
  </si>
  <si>
    <t>Fu (placa -A36)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</si>
</sst>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Alignment="1">
      <alignment horizontal="center" vertical="center"/>
    </xf>
    <xf numFmtId="2" fontId="0" fillId="0" borderId="0" xfId="0" applyNumberFormat="1"/>
    <xf numFmtId="2" fontId="1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justify" wrapText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614762</xdr:colOff>
      <xdr:row>17</xdr:row>
      <xdr:rowOff>95365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47082" cy="3204325"/>
        </a:xfrm>
        <a:prstGeom prst="rect">
          <a:avLst/>
        </a:prstGeom>
      </xdr:spPr>
    </xdr:pic>
    <xdr:clientData/>
  </xdr:twoCellAnchor>
  <xdr:twoCellAnchor editAs="oneCell">
    <xdr:from>
      <xdr:col>9</xdr:col>
      <xdr:colOff>525780</xdr:colOff>
      <xdr:row>0</xdr:row>
      <xdr:rowOff>53340</xdr:rowOff>
    </xdr:from>
    <xdr:to>
      <xdr:col>15</xdr:col>
      <xdr:colOff>307404</xdr:colOff>
      <xdr:row>20</xdr:row>
      <xdr:rowOff>18151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658100" y="53340"/>
          <a:ext cx="4536504" cy="3622411"/>
        </a:xfrm>
        <a:prstGeom prst="rect">
          <a:avLst/>
        </a:prstGeom>
      </xdr:spPr>
    </xdr:pic>
    <xdr:clientData/>
  </xdr:twoCellAnchor>
  <xdr:twoCellAnchor editAs="oneCell">
    <xdr:from>
      <xdr:col>8</xdr:col>
      <xdr:colOff>411480</xdr:colOff>
      <xdr:row>22</xdr:row>
      <xdr:rowOff>121920</xdr:rowOff>
    </xdr:from>
    <xdr:to>
      <xdr:col>17</xdr:col>
      <xdr:colOff>305409</xdr:colOff>
      <xdr:row>53</xdr:row>
      <xdr:rowOff>69067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51320" y="4145280"/>
          <a:ext cx="7026249" cy="5616427"/>
        </a:xfrm>
        <a:prstGeom prst="rect">
          <a:avLst/>
        </a:prstGeom>
      </xdr:spPr>
    </xdr:pic>
    <xdr:clientData/>
  </xdr:twoCellAnchor>
  <xdr:twoCellAnchor editAs="oneCell">
    <xdr:from>
      <xdr:col>0</xdr:col>
      <xdr:colOff>731520</xdr:colOff>
      <xdr:row>21</xdr:row>
      <xdr:rowOff>15240</xdr:rowOff>
    </xdr:from>
    <xdr:to>
      <xdr:col>8</xdr:col>
      <xdr:colOff>21825</xdr:colOff>
      <xdr:row>58</xdr:row>
      <xdr:rowOff>50145</xdr:rowOff>
    </xdr:to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31520" y="3855720"/>
          <a:ext cx="5630145" cy="6801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784860</xdr:colOff>
      <xdr:row>1</xdr:row>
      <xdr:rowOff>76200</xdr:rowOff>
    </xdr:from>
    <xdr:to>
      <xdr:col>13</xdr:col>
      <xdr:colOff>268275</xdr:colOff>
      <xdr:row>1</xdr:row>
      <xdr:rowOff>1156320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652" t="58400" r="39762" b="30400"/>
        <a:stretch/>
      </xdr:blipFill>
      <xdr:spPr>
        <a:xfrm>
          <a:off x="3954780" y="259080"/>
          <a:ext cx="6615735" cy="1080120"/>
        </a:xfrm>
        <a:prstGeom prst="rect">
          <a:avLst/>
        </a:prstGeom>
      </xdr:spPr>
    </xdr:pic>
    <xdr:clientData/>
  </xdr:twoCellAnchor>
  <xdr:twoCellAnchor editAs="oneCell">
    <xdr:from>
      <xdr:col>5</xdr:col>
      <xdr:colOff>501392</xdr:colOff>
      <xdr:row>2</xdr:row>
      <xdr:rowOff>16422</xdr:rowOff>
    </xdr:from>
    <xdr:to>
      <xdr:col>13</xdr:col>
      <xdr:colOff>414078</xdr:colOff>
      <xdr:row>7</xdr:row>
      <xdr:rowOff>38126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4355" t="76677" r="37059" b="13053"/>
        <a:stretch/>
      </xdr:blipFill>
      <xdr:spPr>
        <a:xfrm>
          <a:off x="4463792" y="2287182"/>
          <a:ext cx="6252526" cy="936103"/>
        </a:xfrm>
        <a:prstGeom prst="rect">
          <a:avLst/>
        </a:prstGeom>
      </xdr:spPr>
    </xdr:pic>
    <xdr:clientData/>
  </xdr:twoCellAnchor>
  <xdr:twoCellAnchor editAs="oneCell">
    <xdr:from>
      <xdr:col>5</xdr:col>
      <xdr:colOff>377937</xdr:colOff>
      <xdr:row>1</xdr:row>
      <xdr:rowOff>1061206</xdr:rowOff>
    </xdr:from>
    <xdr:to>
      <xdr:col>12</xdr:col>
      <xdr:colOff>736157</xdr:colOff>
      <xdr:row>1</xdr:row>
      <xdr:rowOff>2095509</xdr:rowOff>
    </xdr:to>
    <xdr:pic>
      <xdr:nvPicPr>
        <xdr:cNvPr id="4" name="Picture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5882" t="22001" r="38188" b="66800"/>
        <a:stretch/>
      </xdr:blipFill>
      <xdr:spPr>
        <a:xfrm>
          <a:off x="4340337" y="1244086"/>
          <a:ext cx="5905580" cy="1035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175260</xdr:rowOff>
    </xdr:from>
    <xdr:to>
      <xdr:col>8</xdr:col>
      <xdr:colOff>37234</xdr:colOff>
      <xdr:row>28</xdr:row>
      <xdr:rowOff>132427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177540"/>
          <a:ext cx="6377074" cy="3980528"/>
        </a:xfrm>
        <a:prstGeom prst="rect">
          <a:avLst/>
        </a:prstGeom>
      </xdr:spPr>
    </xdr:pic>
    <xdr:clientData/>
  </xdr:twoCellAnchor>
  <xdr:twoCellAnchor editAs="oneCell">
    <xdr:from>
      <xdr:col>13</xdr:col>
      <xdr:colOff>670561</xdr:colOff>
      <xdr:row>7</xdr:row>
      <xdr:rowOff>79195</xdr:rowOff>
    </xdr:from>
    <xdr:to>
      <xdr:col>22</xdr:col>
      <xdr:colOff>190501</xdr:colOff>
      <xdr:row>29</xdr:row>
      <xdr:rowOff>88606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972801" y="3264355"/>
          <a:ext cx="6652260" cy="4032771"/>
        </a:xfrm>
        <a:prstGeom prst="rect">
          <a:avLst/>
        </a:prstGeom>
      </xdr:spPr>
    </xdr:pic>
    <xdr:clientData/>
  </xdr:twoCellAnchor>
  <xdr:twoCellAnchor editAs="oneCell">
    <xdr:from>
      <xdr:col>13</xdr:col>
      <xdr:colOff>777240</xdr:colOff>
      <xdr:row>0</xdr:row>
      <xdr:rowOff>0</xdr:rowOff>
    </xdr:from>
    <xdr:to>
      <xdr:col>21</xdr:col>
      <xdr:colOff>746034</xdr:colOff>
      <xdr:row>9</xdr:row>
      <xdr:rowOff>105005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079480" y="0"/>
          <a:ext cx="6308634" cy="3856390"/>
        </a:xfrm>
        <a:prstGeom prst="rect">
          <a:avLst/>
        </a:prstGeom>
      </xdr:spPr>
    </xdr:pic>
    <xdr:clientData/>
  </xdr:twoCellAnchor>
  <xdr:twoCellAnchor>
    <xdr:from>
      <xdr:col>8</xdr:col>
      <xdr:colOff>342900</xdr:colOff>
      <xdr:row>1</xdr:row>
      <xdr:rowOff>670560</xdr:rowOff>
    </xdr:from>
    <xdr:to>
      <xdr:col>9</xdr:col>
      <xdr:colOff>266700</xdr:colOff>
      <xdr:row>1</xdr:row>
      <xdr:rowOff>1066800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682740" y="853440"/>
          <a:ext cx="716280" cy="396240"/>
        </a:xfrm>
        <a:prstGeom prst="rect">
          <a:avLst/>
        </a:prstGeom>
        <a:noFill/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9</xdr:col>
      <xdr:colOff>304800</xdr:colOff>
      <xdr:row>1</xdr:row>
      <xdr:rowOff>678180</xdr:rowOff>
    </xdr:from>
    <xdr:to>
      <xdr:col>10</xdr:col>
      <xdr:colOff>228600</xdr:colOff>
      <xdr:row>1</xdr:row>
      <xdr:rowOff>1074420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7437120" y="861060"/>
          <a:ext cx="716280" cy="396240"/>
        </a:xfrm>
        <a:prstGeom prst="rect">
          <a:avLst/>
        </a:prstGeom>
        <a:noFill/>
        <a:ln w="28575"/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 editAs="oneCell">
    <xdr:from>
      <xdr:col>2</xdr:col>
      <xdr:colOff>598716</xdr:colOff>
      <xdr:row>42</xdr:row>
      <xdr:rowOff>185056</xdr:rowOff>
    </xdr:from>
    <xdr:to>
      <xdr:col>14</xdr:col>
      <xdr:colOff>582663</xdr:colOff>
      <xdr:row>73</xdr:row>
      <xdr:rowOff>56276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88030" y="9862456"/>
          <a:ext cx="9519833" cy="56079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68580</xdr:colOff>
      <xdr:row>15</xdr:row>
      <xdr:rowOff>103220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08420" cy="2846420"/>
        </a:xfrm>
        <a:prstGeom prst="rect">
          <a:avLst/>
        </a:prstGeom>
      </xdr:spPr>
    </xdr:pic>
    <xdr:clientData/>
  </xdr:twoCellAnchor>
  <xdr:twoCellAnchor editAs="oneCell">
    <xdr:from>
      <xdr:col>12</xdr:col>
      <xdr:colOff>137161</xdr:colOff>
      <xdr:row>3</xdr:row>
      <xdr:rowOff>7621</xdr:rowOff>
    </xdr:from>
    <xdr:to>
      <xdr:col>12</xdr:col>
      <xdr:colOff>495301</xdr:colOff>
      <xdr:row>5</xdr:row>
      <xdr:rowOff>144187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46921" y="556261"/>
          <a:ext cx="358140" cy="5023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137160</xdr:rowOff>
    </xdr:from>
    <xdr:to>
      <xdr:col>8</xdr:col>
      <xdr:colOff>274585</xdr:colOff>
      <xdr:row>30</xdr:row>
      <xdr:rowOff>43478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29000"/>
          <a:ext cx="6614425" cy="210087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167640</xdr:rowOff>
    </xdr:from>
    <xdr:to>
      <xdr:col>8</xdr:col>
      <xdr:colOff>259080</xdr:colOff>
      <xdr:row>52</xdr:row>
      <xdr:rowOff>1534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934200"/>
          <a:ext cx="6598920" cy="2575189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18</xdr:row>
      <xdr:rowOff>21932</xdr:rowOff>
    </xdr:from>
    <xdr:to>
      <xdr:col>13</xdr:col>
      <xdr:colOff>586740</xdr:colOff>
      <xdr:row>33</xdr:row>
      <xdr:rowOff>118821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132320" y="3313772"/>
          <a:ext cx="4328160" cy="2840089"/>
        </a:xfrm>
        <a:prstGeom prst="rect">
          <a:avLst/>
        </a:prstGeom>
      </xdr:spPr>
    </xdr:pic>
    <xdr:clientData/>
  </xdr:twoCellAnchor>
  <xdr:twoCellAnchor editAs="oneCell">
    <xdr:from>
      <xdr:col>8</xdr:col>
      <xdr:colOff>754381</xdr:colOff>
      <xdr:row>48</xdr:row>
      <xdr:rowOff>37919</xdr:rowOff>
    </xdr:from>
    <xdr:to>
      <xdr:col>14</xdr:col>
      <xdr:colOff>145774</xdr:colOff>
      <xdr:row>60</xdr:row>
      <xdr:rowOff>37629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15424" y="8943380"/>
          <a:ext cx="4732020" cy="2226075"/>
        </a:xfrm>
        <a:prstGeom prst="rect">
          <a:avLst/>
        </a:prstGeom>
      </xdr:spPr>
    </xdr:pic>
    <xdr:clientData/>
  </xdr:twoCellAnchor>
  <xdr:twoCellAnchor editAs="oneCell">
    <xdr:from>
      <xdr:col>9</xdr:col>
      <xdr:colOff>92765</xdr:colOff>
      <xdr:row>34</xdr:row>
      <xdr:rowOff>72887</xdr:rowOff>
    </xdr:from>
    <xdr:to>
      <xdr:col>12</xdr:col>
      <xdr:colOff>927652</xdr:colOff>
      <xdr:row>37</xdr:row>
      <xdr:rowOff>53952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248939" y="6380922"/>
          <a:ext cx="3220278" cy="537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O60"/>
  <sheetViews>
    <sheetView tabSelected="1" workbookViewId="0">
      <selection activeCell="R8" sqref="R8"/>
    </sheetView>
  </sheetViews>
  <sheetFormatPr baseColWidth="10" defaultRowHeight="14.4" x14ac:dyDescent="0.3"/>
  <sheetData>
    <row r="19" spans="1:15" x14ac:dyDescent="0.3">
      <c r="A19" s="8" t="s">
        <v>0</v>
      </c>
      <c r="B19" s="8"/>
      <c r="C19" s="8"/>
      <c r="D19" s="8"/>
      <c r="E19" s="8"/>
      <c r="F19" s="8"/>
      <c r="G19" s="8"/>
      <c r="H19" s="8"/>
      <c r="I19" s="8"/>
      <c r="J19" s="8"/>
    </row>
    <row r="22" spans="1:15" x14ac:dyDescent="0.3">
      <c r="K22" s="8" t="s">
        <v>1</v>
      </c>
      <c r="L22" s="8"/>
      <c r="M22" s="8"/>
      <c r="N22" s="8"/>
      <c r="O22" s="8"/>
    </row>
    <row r="60" spans="2:8" x14ac:dyDescent="0.3">
      <c r="B60" s="8" t="s">
        <v>2</v>
      </c>
      <c r="C60" s="8"/>
      <c r="D60" s="8"/>
      <c r="E60" s="8"/>
      <c r="F60" s="8"/>
      <c r="G60" s="8"/>
      <c r="H60" s="8"/>
    </row>
  </sheetData>
  <mergeCells count="3">
    <mergeCell ref="A19:J19"/>
    <mergeCell ref="K22:O22"/>
    <mergeCell ref="B60:H60"/>
  </mergeCells>
  <pageMargins left="0.7" right="0.7" top="0.75" bottom="0.75" header="0.3" footer="0.3"/>
  <pageSetup paperSize="9" orientation="portrait" horizontalDpi="4294967292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"/>
  <sheetViews>
    <sheetView topLeftCell="H1" zoomScaleNormal="100" workbookViewId="0"/>
  </sheetViews>
  <sheetFormatPr baseColWidth="10" defaultRowHeight="14.4" x14ac:dyDescent="0.3"/>
  <sheetData>
    <row r="1" spans="1:6" x14ac:dyDescent="0.3">
      <c r="A1" s="2" t="s">
        <v>3</v>
      </c>
      <c r="F1" s="2" t="s">
        <v>4</v>
      </c>
    </row>
    <row r="2" spans="1:6" ht="180" customHeight="1" x14ac:dyDescent="0.3">
      <c r="A2" s="9" t="s">
        <v>5</v>
      </c>
      <c r="B2" s="9"/>
      <c r="C2" s="9"/>
    </row>
  </sheetData>
  <mergeCells count="1">
    <mergeCell ref="A2:C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R66"/>
  <sheetViews>
    <sheetView zoomScaleNormal="100" workbookViewId="0">
      <selection activeCell="M62" sqref="M62"/>
    </sheetView>
  </sheetViews>
  <sheetFormatPr baseColWidth="10" defaultRowHeight="14.4" x14ac:dyDescent="0.3"/>
  <cols>
    <col min="13" max="13" width="19.88671875" bestFit="1" customWidth="1"/>
  </cols>
  <sheetData>
    <row r="3" spans="10:14" x14ac:dyDescent="0.3">
      <c r="J3" t="s">
        <v>7</v>
      </c>
    </row>
    <row r="4" spans="10:14" x14ac:dyDescent="0.3">
      <c r="J4" t="s">
        <v>8</v>
      </c>
      <c r="N4" t="s">
        <v>6</v>
      </c>
    </row>
    <row r="11" spans="10:14" x14ac:dyDescent="0.3">
      <c r="J11" t="s">
        <v>38</v>
      </c>
    </row>
    <row r="13" spans="10:14" x14ac:dyDescent="0.3">
      <c r="K13">
        <f>7/8+1/8</f>
        <v>1</v>
      </c>
    </row>
    <row r="18" spans="1:18" x14ac:dyDescent="0.3">
      <c r="A18" s="10" t="s">
        <v>9</v>
      </c>
      <c r="B18" s="10"/>
      <c r="C18" s="10"/>
      <c r="D18" s="10"/>
      <c r="E18" s="10"/>
      <c r="F18" s="10"/>
      <c r="G18" s="10"/>
      <c r="H18" s="10"/>
      <c r="I18" s="10"/>
      <c r="J18" s="10" t="s">
        <v>10</v>
      </c>
      <c r="K18" s="10"/>
      <c r="L18" s="10"/>
      <c r="M18" s="10"/>
      <c r="N18" s="10"/>
      <c r="O18" s="10"/>
      <c r="P18" s="10"/>
      <c r="Q18" s="10"/>
      <c r="R18" s="10"/>
    </row>
    <row r="32" spans="1:18" x14ac:dyDescent="0.3">
      <c r="B32" t="s">
        <v>11</v>
      </c>
      <c r="C32" t="s">
        <v>12</v>
      </c>
      <c r="D32" t="s">
        <v>13</v>
      </c>
      <c r="E32" s="3">
        <v>36</v>
      </c>
      <c r="F32" t="s">
        <v>21</v>
      </c>
    </row>
    <row r="33" spans="2:17" x14ac:dyDescent="0.3">
      <c r="B33" t="s">
        <v>14</v>
      </c>
      <c r="D33" t="s">
        <v>15</v>
      </c>
      <c r="E33" s="3">
        <f>12*1/2</f>
        <v>6</v>
      </c>
      <c r="F33" t="s">
        <v>16</v>
      </c>
    </row>
    <row r="34" spans="2:17" x14ac:dyDescent="0.3">
      <c r="B34" t="s">
        <v>20</v>
      </c>
      <c r="D34" s="4">
        <f>+E32*E33</f>
        <v>216</v>
      </c>
      <c r="E34" s="3" t="s">
        <v>25</v>
      </c>
    </row>
    <row r="35" spans="2:17" x14ac:dyDescent="0.3">
      <c r="B35" s="2" t="s">
        <v>17</v>
      </c>
      <c r="C35" t="s">
        <v>18</v>
      </c>
      <c r="D35" s="2" t="s">
        <v>19</v>
      </c>
      <c r="F35" s="5">
        <f>0.9*D34</f>
        <v>194.4</v>
      </c>
      <c r="G35" t="s">
        <v>25</v>
      </c>
    </row>
    <row r="36" spans="2:17" x14ac:dyDescent="0.3">
      <c r="B36" s="2" t="s">
        <v>22</v>
      </c>
      <c r="C36" t="s">
        <v>23</v>
      </c>
      <c r="E36" s="2" t="s">
        <v>24</v>
      </c>
      <c r="G36" s="5">
        <f>+D34/1.67</f>
        <v>129.34131736526948</v>
      </c>
      <c r="H36" t="s">
        <v>25</v>
      </c>
    </row>
    <row r="39" spans="2:17" x14ac:dyDescent="0.3">
      <c r="L39" s="7" t="s">
        <v>34</v>
      </c>
      <c r="N39">
        <f>1.2*M42*1/2*K43*4</f>
        <v>278.39999999999998</v>
      </c>
      <c r="O39" t="s">
        <v>25</v>
      </c>
    </row>
    <row r="40" spans="2:17" x14ac:dyDescent="0.3">
      <c r="L40" t="s">
        <v>33</v>
      </c>
      <c r="O40" s="2">
        <f>2.4*7/8*1/2*K43*4</f>
        <v>243.60000000000002</v>
      </c>
      <c r="P40" t="s">
        <v>25</v>
      </c>
    </row>
    <row r="41" spans="2:17" x14ac:dyDescent="0.3">
      <c r="J41" t="s">
        <v>35</v>
      </c>
    </row>
    <row r="42" spans="2:17" x14ac:dyDescent="0.3">
      <c r="K42" s="1">
        <f>(3-1/2)</f>
        <v>2.5</v>
      </c>
      <c r="L42" s="1" t="s">
        <v>36</v>
      </c>
      <c r="M42" s="6">
        <f>(3-1)</f>
        <v>2</v>
      </c>
      <c r="N42" s="1" t="s">
        <v>37</v>
      </c>
    </row>
    <row r="43" spans="2:17" x14ac:dyDescent="0.3">
      <c r="J43" t="s">
        <v>39</v>
      </c>
      <c r="K43" s="2">
        <v>58</v>
      </c>
      <c r="L43" t="s">
        <v>21</v>
      </c>
    </row>
    <row r="45" spans="2:17" x14ac:dyDescent="0.3">
      <c r="K45" s="2" t="s">
        <v>17</v>
      </c>
      <c r="L45" t="s">
        <v>31</v>
      </c>
      <c r="M45" s="2" t="s">
        <v>19</v>
      </c>
      <c r="O45" s="5">
        <f>0.75*O40</f>
        <v>182.70000000000002</v>
      </c>
      <c r="P45" t="s">
        <v>25</v>
      </c>
    </row>
    <row r="46" spans="2:17" x14ac:dyDescent="0.3">
      <c r="K46" s="2" t="s">
        <v>22</v>
      </c>
      <c r="L46" t="s">
        <v>32</v>
      </c>
      <c r="N46" s="2" t="s">
        <v>24</v>
      </c>
      <c r="P46" s="5">
        <f>+O40/2</f>
        <v>121.80000000000001</v>
      </c>
      <c r="Q46" t="s">
        <v>25</v>
      </c>
    </row>
    <row r="62" spans="11:15" x14ac:dyDescent="0.3">
      <c r="K62" t="s">
        <v>26</v>
      </c>
      <c r="L62" t="s">
        <v>27</v>
      </c>
      <c r="M62" t="s">
        <v>28</v>
      </c>
      <c r="N62" s="3">
        <v>68</v>
      </c>
      <c r="O62" t="s">
        <v>21</v>
      </c>
    </row>
    <row r="63" spans="11:15" x14ac:dyDescent="0.3">
      <c r="K63" t="s">
        <v>29</v>
      </c>
      <c r="L63" s="2">
        <v>4</v>
      </c>
      <c r="M63" s="1">
        <v>0.6</v>
      </c>
      <c r="N63" s="3"/>
      <c r="O63" t="s">
        <v>16</v>
      </c>
    </row>
    <row r="64" spans="11:15" x14ac:dyDescent="0.3">
      <c r="K64" t="s">
        <v>30</v>
      </c>
      <c r="M64" s="4">
        <f>+N62*L63*M63</f>
        <v>163.19999999999999</v>
      </c>
      <c r="N64" s="3" t="s">
        <v>25</v>
      </c>
    </row>
    <row r="65" spans="11:17" x14ac:dyDescent="0.3">
      <c r="K65" s="2" t="s">
        <v>17</v>
      </c>
      <c r="L65" t="s">
        <v>31</v>
      </c>
      <c r="M65" s="2" t="s">
        <v>19</v>
      </c>
      <c r="O65" s="5">
        <f>+M64*0.75</f>
        <v>122.39999999999999</v>
      </c>
      <c r="P65" t="s">
        <v>25</v>
      </c>
    </row>
    <row r="66" spans="11:17" x14ac:dyDescent="0.3">
      <c r="K66" s="2" t="s">
        <v>22</v>
      </c>
      <c r="L66" t="s">
        <v>32</v>
      </c>
      <c r="N66" s="2" t="s">
        <v>24</v>
      </c>
      <c r="P66" s="5">
        <f>+M64/2</f>
        <v>81.599999999999994</v>
      </c>
      <c r="Q66" t="s">
        <v>25</v>
      </c>
    </row>
  </sheetData>
  <mergeCells count="2">
    <mergeCell ref="A18:I18"/>
    <mergeCell ref="J18:R18"/>
  </mergeCells>
  <pageMargins left="0.7" right="0.7" top="0.75" bottom="0.75" header="0.3" footer="0.3"/>
  <pageSetup paperSize="9" orientation="portrait" horizontalDpi="4294967292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Características de pernos</vt:lpstr>
      <vt:lpstr>Resistencia en pernos</vt:lpstr>
      <vt:lpstr>EJERCICIO DE APLICACIÓN 01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TOSHIBA-</dc:creator>
  <cp:lastModifiedBy>USER</cp:lastModifiedBy>
  <dcterms:created xsi:type="dcterms:W3CDTF">2021-08-13T10:36:30Z</dcterms:created>
  <dcterms:modified xsi:type="dcterms:W3CDTF">2022-08-16T20:29:11Z</dcterms:modified>
</cp:coreProperties>
</file>